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<sst xmlns="http://schemas.openxmlformats.org/spreadsheetml/2006/main" count="90" uniqueCount="78">
  <si>
    <t>อาหาร</t>
  </si>
  <si>
    <t>สุรา</t>
  </si>
  <si>
    <t>น้ำอัดลม</t>
  </si>
  <si>
    <t>ปรับปราสาท</t>
  </si>
  <si>
    <t>เครื่องปรุง</t>
  </si>
  <si>
    <t>ต่อโรง</t>
  </si>
  <si>
    <t>เก็บ 3 วัน</t>
  </si>
  <si>
    <t>ยืมโลง</t>
  </si>
  <si>
    <t>ลดอาหารว่าง</t>
  </si>
  <si>
    <t>เปลี่ยนสำรับเป็นเงิน</t>
  </si>
  <si>
    <t>รับเงินแทนพวงหรีด</t>
  </si>
  <si>
    <t>สร้างปราสาทให้ยืม</t>
  </si>
  <si>
    <t>งดจ้างวงดนตรี</t>
  </si>
  <si>
    <t>งดการจุดพลุ</t>
  </si>
  <si>
    <t>งดการพนัน</t>
  </si>
  <si>
    <t>ใช้ดอกไม้แห้งในหมู่บ้าน</t>
  </si>
  <si>
    <t>ลดเมี่ยง</t>
  </si>
  <si>
    <t>ตั้งกลุ่มแม่ครัว</t>
  </si>
  <si>
    <t>เสนอ 4 คืน 5 วัน</t>
  </si>
  <si>
    <t>ดื่มวันแรกเตรียมงาน และวันสุดท้ายเก็บของ</t>
  </si>
  <si>
    <t>ควรมีดนตรีของโรงเรียน เพื่อส่งเสริมนักเรียน</t>
  </si>
  <si>
    <t>สมาชิก 13 งดออกเสียง คือประธานกับเลขา</t>
  </si>
  <si>
    <t>สร้างปราสาทถาวร</t>
  </si>
  <si>
    <t>เอาศพไว้วัด</t>
  </si>
  <si>
    <t>ให้หมวดรับผิดชอบกุญแจครัว</t>
  </si>
  <si>
    <t>มีรถส่วนรวม</t>
  </si>
  <si>
    <t>ทีมแม่ครัว และพ่อครัว</t>
  </si>
  <si>
    <t>หลังสวดเลี้ยงเหล้าได้</t>
  </si>
  <si>
    <t>พ่อครัว แม่ครัวต้องสามัคคีไม่แบ่งพวก</t>
  </si>
  <si>
    <t>เก็บศพ 5 วัน</t>
  </si>
  <si>
    <t>ไม่อยากยืมปราสาท</t>
  </si>
  <si>
    <t>พระเทศให้ความรู้ และถามตอบปัญหาธรรมะ</t>
  </si>
  <si>
    <t>ถ่ายวีดีโอบันทึกรูปในงาน</t>
  </si>
  <si>
    <t>ม2/ก1</t>
  </si>
  <si>
    <t>ม2/ก2</t>
  </si>
  <si>
    <t>ม2/ก3</t>
  </si>
  <si>
    <t>ม2/ก4</t>
  </si>
  <si>
    <t>ม2/ก5</t>
  </si>
  <si>
    <t>ม2/ก6</t>
  </si>
  <si>
    <t>ม2/ก7</t>
  </si>
  <si>
    <t>รวม ม2</t>
  </si>
  <si>
    <t>ม6/ก1</t>
  </si>
  <si>
    <t>ม6/ก2</t>
  </si>
  <si>
    <t>ม6/ก3</t>
  </si>
  <si>
    <t>ม6/ก4</t>
  </si>
  <si>
    <t>ม6/ก5</t>
  </si>
  <si>
    <t>ม6/ก6</t>
  </si>
  <si>
    <t>รวม ม6</t>
  </si>
  <si>
    <t xml:space="preserve">ม2/ก4 </t>
  </si>
  <si>
    <t xml:space="preserve">ม2/ก2 </t>
  </si>
  <si>
    <t>ข้าวสารมาก่อนวันดา</t>
  </si>
  <si>
    <t>ช่างไฟฟ้าประจำงานศพ</t>
  </si>
  <si>
    <t>แห่ศพเดินชิดซ้าย</t>
  </si>
  <si>
    <t>ถ้าไม่มีแกงฮังเล ไม่ต้องมีฟืน</t>
  </si>
  <si>
    <t>จัดผ้าบังสกุลตามจำนวนพระสงฆ์</t>
  </si>
  <si>
    <t>ตั้งกรรมการจัดหาเต้นท์</t>
  </si>
  <si>
    <t>จัดน้ำหยาดพอประมาณ</t>
  </si>
  <si>
    <t>จัดรถรับพระให้แน่นอน และรักษาเวลา</t>
  </si>
  <si>
    <t>ลดเหล้าเฉพาะวันดา</t>
  </si>
  <si>
    <t>ผู้นำงดวางผ้าให้ลูกหลาน ให้เฉพาะแขกต่างบ้าน</t>
  </si>
  <si>
    <t>ทำโครงสร้างปราสาทที่ถาวร</t>
  </si>
  <si>
    <t>เลิกมอบเงินให้สถานที่ต่าง ๆ</t>
  </si>
  <si>
    <t>ให้ยึดถือระเบียบ</t>
  </si>
  <si>
    <t>เวียนหัวหมู่เป็นเพื่อนงานศพคืนละหมวด</t>
  </si>
  <si>
    <t>งดจ้างอาจารย์ต่างบ้าน</t>
  </si>
  <si>
    <t>ให้เจ้าภาพงดบริจาคเงินให้กลุ่มต่างๆ</t>
  </si>
  <si>
    <t>วันจูงศพ งดหว่านสตางค์นำหน้าศพ</t>
  </si>
  <si>
    <t>ก่อนไปเอาฟืนให้ถามเรื่องอาหารก่อน</t>
  </si>
  <si>
    <t>คนที่มาร่วมงานช่วยกันจัดทำดอกไม้แห้ง</t>
  </si>
  <si>
    <t>ให้ลดผ้าบังสกุล และผ้าไตร</t>
  </si>
  <si>
    <t>ควรมีเทศ และสวดในวันดา</t>
  </si>
  <si>
    <t>เก็บศพไว้ที่วัด</t>
  </si>
  <si>
    <t>ข้อเสนอแนะต่อเจ้าภาพ หรือชุมชน</t>
  </si>
  <si>
    <t>อยากให้ทำโครงปราสาทสำหรับเก้าอี้</t>
  </si>
  <si>
    <t>นำข้าวสารมาก่อนวันดา 1 ลิตรเต็ม หรือ 20 บาท</t>
  </si>
  <si>
    <t>รวม 2 หมู่</t>
  </si>
  <si>
    <t>%</t>
  </si>
  <si>
    <t>ปรับปรุง 14 ตุลาคม 2550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</si>
</sst>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"/>
  </numFmts>
  <fonts count="4">
    <font>
      <sz val="14"/>
      <name val="Cordia New"/>
      <family val="0"/>
    </font>
    <font>
      <sz val="12"/>
      <name val="Cordia New"/>
      <family val="2"/>
    </font>
    <font>
      <sz val="10"/>
      <name val="Cordia New"/>
      <family val="2"/>
    </font>
    <font>
      <b/>
      <u val="single"/>
      <sz val="12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D13">
      <selection activeCell="T28" sqref="T28"/>
    </sheetView>
  </sheetViews>
  <sheetFormatPr defaultColWidth="9.140625" defaultRowHeight="21.75"/>
  <cols>
    <col min="1" max="1" width="6.28125" style="1" bestFit="1" customWidth="1"/>
    <col min="2" max="2" width="18.421875" style="1" customWidth="1"/>
    <col min="3" max="20" width="4.421875" style="1" customWidth="1"/>
    <col min="21" max="21" width="3.140625" style="1" customWidth="1"/>
    <col min="22" max="22" width="7.28125" style="1" bestFit="1" customWidth="1"/>
    <col min="23" max="23" width="6.421875" style="1" customWidth="1"/>
    <col min="24" max="16384" width="9.140625" style="1" customWidth="1"/>
  </cols>
  <sheetData>
    <row r="1" spans="3:23" ht="18.75">
      <c r="C1" s="5" t="s">
        <v>33</v>
      </c>
      <c r="D1" s="6" t="s">
        <v>34</v>
      </c>
      <c r="E1" s="6" t="s">
        <v>35</v>
      </c>
      <c r="F1" s="6" t="s">
        <v>36</v>
      </c>
      <c r="G1" s="6" t="s">
        <v>37</v>
      </c>
      <c r="H1" s="6" t="s">
        <v>38</v>
      </c>
      <c r="I1" s="7" t="s">
        <v>39</v>
      </c>
      <c r="J1" s="3" t="s">
        <v>40</v>
      </c>
      <c r="K1" s="3" t="s">
        <v>40</v>
      </c>
      <c r="L1" s="3"/>
      <c r="M1" s="5" t="s">
        <v>41</v>
      </c>
      <c r="N1" s="6" t="s">
        <v>42</v>
      </c>
      <c r="O1" s="6" t="s">
        <v>43</v>
      </c>
      <c r="P1" s="6" t="s">
        <v>44</v>
      </c>
      <c r="Q1" s="6" t="s">
        <v>45</v>
      </c>
      <c r="R1" s="7" t="s">
        <v>46</v>
      </c>
      <c r="S1" s="3" t="s">
        <v>47</v>
      </c>
      <c r="T1" s="3" t="s">
        <v>47</v>
      </c>
      <c r="V1" s="17" t="s">
        <v>75</v>
      </c>
      <c r="W1" s="18" t="s">
        <v>76</v>
      </c>
    </row>
    <row r="2" spans="3:23" ht="18.75">
      <c r="C2" s="8">
        <v>11</v>
      </c>
      <c r="D2" s="9">
        <v>12</v>
      </c>
      <c r="E2" s="9">
        <v>12</v>
      </c>
      <c r="F2" s="9">
        <v>11</v>
      </c>
      <c r="G2" s="9">
        <v>10</v>
      </c>
      <c r="H2" s="9">
        <v>7</v>
      </c>
      <c r="I2" s="10">
        <v>11</v>
      </c>
      <c r="J2" s="1">
        <f>SUM(C2:I2)</f>
        <v>74</v>
      </c>
      <c r="M2" s="8">
        <v>13</v>
      </c>
      <c r="N2" s="9">
        <v>11</v>
      </c>
      <c r="O2" s="9">
        <v>17</v>
      </c>
      <c r="P2" s="9">
        <v>16</v>
      </c>
      <c r="Q2" s="9">
        <v>12</v>
      </c>
      <c r="R2" s="10">
        <v>13</v>
      </c>
      <c r="S2" s="4">
        <f>SUM(M2:R2)</f>
        <v>82</v>
      </c>
      <c r="T2" s="4"/>
      <c r="V2" s="11"/>
      <c r="W2" s="13"/>
    </row>
    <row r="3" spans="1:23" ht="14.25" customHeight="1">
      <c r="A3" s="1">
        <v>1</v>
      </c>
      <c r="B3" s="1" t="s">
        <v>0</v>
      </c>
      <c r="C3" s="11">
        <v>11</v>
      </c>
      <c r="D3" s="12">
        <v>12</v>
      </c>
      <c r="E3" s="12">
        <v>12</v>
      </c>
      <c r="F3" s="12">
        <v>11</v>
      </c>
      <c r="G3" s="12">
        <v>10</v>
      </c>
      <c r="H3" s="12">
        <v>7</v>
      </c>
      <c r="I3" s="13">
        <v>11</v>
      </c>
      <c r="J3" s="1">
        <f aca="true" t="shared" si="0" ref="J3:J20">SUM(C3:I3)</f>
        <v>74</v>
      </c>
      <c r="K3" s="2">
        <f>J3/74*100</f>
        <v>100</v>
      </c>
      <c r="M3" s="11">
        <v>13</v>
      </c>
      <c r="N3" s="12">
        <v>11</v>
      </c>
      <c r="O3" s="12">
        <v>17</v>
      </c>
      <c r="P3" s="12">
        <v>16</v>
      </c>
      <c r="Q3" s="12">
        <v>12</v>
      </c>
      <c r="R3" s="13">
        <v>13</v>
      </c>
      <c r="S3" s="1">
        <f>SUM(M3:R3)</f>
        <v>82</v>
      </c>
      <c r="T3" s="2">
        <f>S3/82*100</f>
        <v>100</v>
      </c>
      <c r="V3" s="11">
        <f>J3+S3</f>
        <v>156</v>
      </c>
      <c r="W3" s="19">
        <f>V3/156*100</f>
        <v>100</v>
      </c>
    </row>
    <row r="4" spans="1:23" ht="14.25" customHeight="1">
      <c r="A4" s="1">
        <v>2</v>
      </c>
      <c r="B4" s="1" t="s">
        <v>1</v>
      </c>
      <c r="C4" s="11">
        <v>11</v>
      </c>
      <c r="D4" s="12">
        <v>12</v>
      </c>
      <c r="E4" s="12">
        <v>4</v>
      </c>
      <c r="F4" s="12">
        <v>11</v>
      </c>
      <c r="G4" s="12">
        <v>3</v>
      </c>
      <c r="H4" s="12">
        <v>6</v>
      </c>
      <c r="I4" s="13">
        <v>11</v>
      </c>
      <c r="J4" s="1">
        <f t="shared" si="0"/>
        <v>58</v>
      </c>
      <c r="K4" s="2">
        <f aca="true" t="shared" si="1" ref="K4:K20">J4/74*100</f>
        <v>78.37837837837837</v>
      </c>
      <c r="M4" s="11">
        <v>8</v>
      </c>
      <c r="N4" s="12">
        <v>7</v>
      </c>
      <c r="O4" s="12">
        <v>9</v>
      </c>
      <c r="P4" s="12">
        <v>1</v>
      </c>
      <c r="Q4" s="12">
        <v>12</v>
      </c>
      <c r="R4" s="13">
        <v>0</v>
      </c>
      <c r="S4" s="1">
        <f>SUM(M4:R4)</f>
        <v>37</v>
      </c>
      <c r="T4" s="2">
        <f aca="true" t="shared" si="2" ref="T4:T20">S4/82*100</f>
        <v>45.1219512195122</v>
      </c>
      <c r="V4" s="11">
        <f aca="true" t="shared" si="3" ref="V4:V20">J4+S4</f>
        <v>95</v>
      </c>
      <c r="W4" s="19">
        <f aca="true" t="shared" si="4" ref="W4:W20">V4/156*100</f>
        <v>60.89743589743589</v>
      </c>
    </row>
    <row r="5" spans="1:23" ht="14.25" customHeight="1">
      <c r="A5" s="1">
        <v>3</v>
      </c>
      <c r="B5" s="1" t="s">
        <v>2</v>
      </c>
      <c r="C5" s="11">
        <v>11</v>
      </c>
      <c r="D5" s="12">
        <v>12</v>
      </c>
      <c r="E5" s="12">
        <v>12</v>
      </c>
      <c r="F5" s="12">
        <v>11</v>
      </c>
      <c r="G5" s="12">
        <v>10</v>
      </c>
      <c r="H5" s="12">
        <v>7</v>
      </c>
      <c r="I5" s="13">
        <v>11</v>
      </c>
      <c r="J5" s="1">
        <f t="shared" si="0"/>
        <v>74</v>
      </c>
      <c r="K5" s="2">
        <f t="shared" si="1"/>
        <v>100</v>
      </c>
      <c r="M5" s="11">
        <v>13</v>
      </c>
      <c r="N5" s="12">
        <v>10</v>
      </c>
      <c r="O5" s="12">
        <v>17</v>
      </c>
      <c r="P5" s="12">
        <v>16</v>
      </c>
      <c r="Q5" s="12">
        <v>8</v>
      </c>
      <c r="R5" s="13">
        <v>0</v>
      </c>
      <c r="S5" s="1">
        <f>SUM(M5:R5)</f>
        <v>64</v>
      </c>
      <c r="T5" s="2">
        <f t="shared" si="2"/>
        <v>78.04878048780488</v>
      </c>
      <c r="V5" s="11">
        <f t="shared" si="3"/>
        <v>138</v>
      </c>
      <c r="W5" s="19">
        <f t="shared" si="4"/>
        <v>88.46153846153845</v>
      </c>
    </row>
    <row r="6" spans="1:23" ht="14.25" customHeight="1">
      <c r="A6" s="1">
        <v>4</v>
      </c>
      <c r="B6" s="1" t="s">
        <v>3</v>
      </c>
      <c r="C6" s="11">
        <v>6</v>
      </c>
      <c r="D6" s="12">
        <v>12</v>
      </c>
      <c r="E6" s="12">
        <v>12</v>
      </c>
      <c r="F6" s="12">
        <v>7</v>
      </c>
      <c r="G6" s="12">
        <v>10</v>
      </c>
      <c r="H6" s="12">
        <v>7</v>
      </c>
      <c r="I6" s="13">
        <v>11</v>
      </c>
      <c r="J6" s="1">
        <f t="shared" si="0"/>
        <v>65</v>
      </c>
      <c r="K6" s="2">
        <f t="shared" si="1"/>
        <v>87.83783783783784</v>
      </c>
      <c r="M6" s="11">
        <v>13</v>
      </c>
      <c r="N6" s="12">
        <v>11</v>
      </c>
      <c r="O6" s="12">
        <v>17</v>
      </c>
      <c r="P6" s="12">
        <v>8</v>
      </c>
      <c r="Q6" s="12">
        <v>12</v>
      </c>
      <c r="R6" s="13">
        <v>13</v>
      </c>
      <c r="S6" s="1">
        <f>SUM(M6:R6)</f>
        <v>74</v>
      </c>
      <c r="T6" s="2">
        <f t="shared" si="2"/>
        <v>90.2439024390244</v>
      </c>
      <c r="V6" s="11">
        <f t="shared" si="3"/>
        <v>139</v>
      </c>
      <c r="W6" s="19">
        <f t="shared" si="4"/>
        <v>89.1025641025641</v>
      </c>
    </row>
    <row r="7" spans="1:23" ht="14.25" customHeight="1">
      <c r="A7" s="1">
        <v>5</v>
      </c>
      <c r="B7" s="1" t="s">
        <v>4</v>
      </c>
      <c r="C7" s="11">
        <v>11</v>
      </c>
      <c r="D7" s="12">
        <v>12</v>
      </c>
      <c r="E7" s="12">
        <v>12</v>
      </c>
      <c r="F7" s="12">
        <v>11</v>
      </c>
      <c r="G7" s="12">
        <v>10</v>
      </c>
      <c r="H7" s="12">
        <v>7</v>
      </c>
      <c r="I7" s="13">
        <v>11</v>
      </c>
      <c r="J7" s="1">
        <f t="shared" si="0"/>
        <v>74</v>
      </c>
      <c r="K7" s="2">
        <f t="shared" si="1"/>
        <v>100</v>
      </c>
      <c r="M7" s="11">
        <v>13</v>
      </c>
      <c r="N7" s="12">
        <v>11</v>
      </c>
      <c r="O7" s="12">
        <v>17</v>
      </c>
      <c r="P7" s="12">
        <v>12</v>
      </c>
      <c r="Q7" s="12">
        <v>12</v>
      </c>
      <c r="R7" s="13">
        <v>13</v>
      </c>
      <c r="S7" s="1">
        <f>SUM(M7:R7)</f>
        <v>78</v>
      </c>
      <c r="T7" s="2">
        <f t="shared" si="2"/>
        <v>95.1219512195122</v>
      </c>
      <c r="V7" s="11">
        <f t="shared" si="3"/>
        <v>152</v>
      </c>
      <c r="W7" s="19">
        <f t="shared" si="4"/>
        <v>97.43589743589743</v>
      </c>
    </row>
    <row r="8" spans="1:23" ht="14.25" customHeight="1">
      <c r="A8" s="1">
        <v>6</v>
      </c>
      <c r="B8" s="1" t="s">
        <v>5</v>
      </c>
      <c r="C8" s="11">
        <v>0</v>
      </c>
      <c r="D8" s="12">
        <v>12</v>
      </c>
      <c r="E8" s="12">
        <v>0</v>
      </c>
      <c r="F8" s="12">
        <v>0</v>
      </c>
      <c r="G8" s="12">
        <v>0</v>
      </c>
      <c r="H8" s="12">
        <v>5</v>
      </c>
      <c r="I8" s="13">
        <v>0</v>
      </c>
      <c r="J8" s="1">
        <f t="shared" si="0"/>
        <v>17</v>
      </c>
      <c r="K8" s="2">
        <f t="shared" si="1"/>
        <v>22.972972972972975</v>
      </c>
      <c r="M8" s="11">
        <v>0</v>
      </c>
      <c r="N8" s="12">
        <v>2</v>
      </c>
      <c r="O8" s="12">
        <v>0</v>
      </c>
      <c r="P8" s="12">
        <v>0</v>
      </c>
      <c r="Q8" s="12">
        <v>0</v>
      </c>
      <c r="R8" s="13">
        <v>0</v>
      </c>
      <c r="S8" s="1">
        <f>SUM(M8:R8)</f>
        <v>2</v>
      </c>
      <c r="T8" s="2">
        <f t="shared" si="2"/>
        <v>2.4390243902439024</v>
      </c>
      <c r="V8" s="11">
        <f t="shared" si="3"/>
        <v>19</v>
      </c>
      <c r="W8" s="19">
        <f t="shared" si="4"/>
        <v>12.179487179487179</v>
      </c>
    </row>
    <row r="9" spans="1:23" ht="14.25" customHeight="1">
      <c r="A9" s="1">
        <v>7</v>
      </c>
      <c r="B9" s="1" t="s">
        <v>6</v>
      </c>
      <c r="C9" s="11">
        <v>0</v>
      </c>
      <c r="D9" s="12">
        <v>0</v>
      </c>
      <c r="E9" s="12">
        <v>1</v>
      </c>
      <c r="F9" s="12">
        <v>0</v>
      </c>
      <c r="G9" s="12">
        <v>0</v>
      </c>
      <c r="H9" s="12">
        <v>0</v>
      </c>
      <c r="I9" s="13">
        <v>0</v>
      </c>
      <c r="J9" s="1">
        <f t="shared" si="0"/>
        <v>1</v>
      </c>
      <c r="K9" s="2">
        <f t="shared" si="1"/>
        <v>1.3513513513513513</v>
      </c>
      <c r="M9" s="11">
        <v>8</v>
      </c>
      <c r="N9" s="12">
        <v>0</v>
      </c>
      <c r="O9" s="12">
        <v>0</v>
      </c>
      <c r="P9" s="12">
        <v>0</v>
      </c>
      <c r="Q9" s="12">
        <v>0</v>
      </c>
      <c r="R9" s="13">
        <v>0</v>
      </c>
      <c r="S9" s="1">
        <f>SUM(M9:R9)</f>
        <v>8</v>
      </c>
      <c r="T9" s="2">
        <f t="shared" si="2"/>
        <v>9.75609756097561</v>
      </c>
      <c r="V9" s="11">
        <f t="shared" si="3"/>
        <v>9</v>
      </c>
      <c r="W9" s="19">
        <f t="shared" si="4"/>
        <v>5.769230769230769</v>
      </c>
    </row>
    <row r="10" spans="1:23" ht="14.25" customHeight="1">
      <c r="A10" s="1">
        <v>8</v>
      </c>
      <c r="B10" s="1" t="s">
        <v>7</v>
      </c>
      <c r="C10" s="11">
        <v>11</v>
      </c>
      <c r="D10" s="12">
        <v>12</v>
      </c>
      <c r="E10" s="12">
        <v>12</v>
      </c>
      <c r="F10" s="12">
        <v>11</v>
      </c>
      <c r="G10" s="12">
        <v>10</v>
      </c>
      <c r="H10" s="12">
        <v>7</v>
      </c>
      <c r="I10" s="13">
        <v>0</v>
      </c>
      <c r="J10" s="1">
        <f t="shared" si="0"/>
        <v>63</v>
      </c>
      <c r="K10" s="2">
        <f t="shared" si="1"/>
        <v>85.13513513513513</v>
      </c>
      <c r="M10" s="11">
        <v>13</v>
      </c>
      <c r="N10" s="12">
        <v>6</v>
      </c>
      <c r="O10" s="12">
        <v>17</v>
      </c>
      <c r="P10" s="12">
        <v>16</v>
      </c>
      <c r="Q10" s="12">
        <v>12</v>
      </c>
      <c r="R10" s="13">
        <v>13</v>
      </c>
      <c r="S10" s="1">
        <f>SUM(M10:R10)</f>
        <v>77</v>
      </c>
      <c r="T10" s="2">
        <f t="shared" si="2"/>
        <v>93.90243902439023</v>
      </c>
      <c r="V10" s="11">
        <f t="shared" si="3"/>
        <v>140</v>
      </c>
      <c r="W10" s="19">
        <f t="shared" si="4"/>
        <v>89.74358974358975</v>
      </c>
    </row>
    <row r="11" spans="1:23" ht="14.25" customHeight="1">
      <c r="A11" s="1">
        <v>9</v>
      </c>
      <c r="B11" s="1" t="s">
        <v>8</v>
      </c>
      <c r="C11" s="11">
        <v>11</v>
      </c>
      <c r="D11" s="12">
        <v>0</v>
      </c>
      <c r="E11" s="12">
        <v>12</v>
      </c>
      <c r="F11" s="12">
        <v>11</v>
      </c>
      <c r="G11" s="12">
        <v>10</v>
      </c>
      <c r="H11" s="12">
        <v>7</v>
      </c>
      <c r="I11" s="13">
        <v>11</v>
      </c>
      <c r="J11" s="1">
        <f t="shared" si="0"/>
        <v>62</v>
      </c>
      <c r="K11" s="2">
        <f t="shared" si="1"/>
        <v>83.78378378378379</v>
      </c>
      <c r="M11" s="11">
        <v>13</v>
      </c>
      <c r="N11" s="12">
        <v>9</v>
      </c>
      <c r="O11" s="12">
        <v>17</v>
      </c>
      <c r="P11" s="12">
        <v>16</v>
      </c>
      <c r="Q11" s="12">
        <v>12</v>
      </c>
      <c r="R11" s="13">
        <v>0</v>
      </c>
      <c r="S11" s="1">
        <f>SUM(M11:R11)</f>
        <v>67</v>
      </c>
      <c r="T11" s="2">
        <f t="shared" si="2"/>
        <v>81.70731707317073</v>
      </c>
      <c r="V11" s="11">
        <f t="shared" si="3"/>
        <v>129</v>
      </c>
      <c r="W11" s="19">
        <f t="shared" si="4"/>
        <v>82.6923076923077</v>
      </c>
    </row>
    <row r="12" spans="1:23" ht="14.25" customHeight="1">
      <c r="A12" s="1">
        <v>10</v>
      </c>
      <c r="B12" s="1" t="s">
        <v>9</v>
      </c>
      <c r="C12" s="11">
        <v>11</v>
      </c>
      <c r="D12" s="12">
        <v>12</v>
      </c>
      <c r="E12" s="12">
        <v>12</v>
      </c>
      <c r="F12" s="12">
        <v>11</v>
      </c>
      <c r="G12" s="12">
        <v>10</v>
      </c>
      <c r="H12" s="12">
        <v>7</v>
      </c>
      <c r="I12" s="13">
        <v>11</v>
      </c>
      <c r="J12" s="1">
        <f>SUM(C12:I12)</f>
        <v>74</v>
      </c>
      <c r="K12" s="2">
        <f t="shared" si="1"/>
        <v>100</v>
      </c>
      <c r="M12" s="11">
        <v>13</v>
      </c>
      <c r="N12" s="12">
        <v>11</v>
      </c>
      <c r="O12" s="12">
        <v>17</v>
      </c>
      <c r="P12" s="12">
        <v>16</v>
      </c>
      <c r="Q12" s="12">
        <v>12</v>
      </c>
      <c r="R12" s="13">
        <v>13</v>
      </c>
      <c r="S12" s="1">
        <f>SUM(M12:R12)</f>
        <v>82</v>
      </c>
      <c r="T12" s="2">
        <f t="shared" si="2"/>
        <v>100</v>
      </c>
      <c r="V12" s="11">
        <f t="shared" si="3"/>
        <v>156</v>
      </c>
      <c r="W12" s="19">
        <f t="shared" si="4"/>
        <v>100</v>
      </c>
    </row>
    <row r="13" spans="1:23" ht="14.25" customHeight="1">
      <c r="A13" s="1">
        <v>11</v>
      </c>
      <c r="B13" s="1" t="s">
        <v>10</v>
      </c>
      <c r="C13" s="11">
        <v>11</v>
      </c>
      <c r="D13" s="12">
        <v>0</v>
      </c>
      <c r="E13" s="12">
        <v>12</v>
      </c>
      <c r="F13" s="12">
        <v>11</v>
      </c>
      <c r="G13" s="12">
        <v>10</v>
      </c>
      <c r="H13" s="12">
        <v>7</v>
      </c>
      <c r="I13" s="13">
        <v>11</v>
      </c>
      <c r="J13" s="1">
        <f t="shared" si="0"/>
        <v>62</v>
      </c>
      <c r="K13" s="2">
        <f t="shared" si="1"/>
        <v>83.78378378378379</v>
      </c>
      <c r="M13" s="11">
        <v>13</v>
      </c>
      <c r="N13" s="12">
        <v>11</v>
      </c>
      <c r="O13" s="12">
        <v>17</v>
      </c>
      <c r="P13" s="12">
        <v>16</v>
      </c>
      <c r="Q13" s="12">
        <v>10</v>
      </c>
      <c r="R13" s="13">
        <v>13</v>
      </c>
      <c r="S13" s="1">
        <f>SUM(M13:R13)</f>
        <v>80</v>
      </c>
      <c r="T13" s="2">
        <f t="shared" si="2"/>
        <v>97.5609756097561</v>
      </c>
      <c r="V13" s="11">
        <f t="shared" si="3"/>
        <v>142</v>
      </c>
      <c r="W13" s="19">
        <f t="shared" si="4"/>
        <v>91.02564102564102</v>
      </c>
    </row>
    <row r="14" spans="1:23" ht="14.25" customHeight="1">
      <c r="A14" s="1">
        <v>12</v>
      </c>
      <c r="B14" s="1" t="s">
        <v>11</v>
      </c>
      <c r="C14" s="11">
        <v>11</v>
      </c>
      <c r="D14" s="12">
        <v>12</v>
      </c>
      <c r="E14" s="12">
        <v>6</v>
      </c>
      <c r="F14" s="12">
        <v>1</v>
      </c>
      <c r="G14" s="12">
        <v>0</v>
      </c>
      <c r="H14" s="12">
        <v>4</v>
      </c>
      <c r="I14" s="13">
        <v>11</v>
      </c>
      <c r="J14" s="1">
        <f t="shared" si="0"/>
        <v>45</v>
      </c>
      <c r="K14" s="2">
        <f t="shared" si="1"/>
        <v>60.810810810810814</v>
      </c>
      <c r="M14" s="11">
        <v>13</v>
      </c>
      <c r="N14" s="12">
        <v>10</v>
      </c>
      <c r="O14" s="12">
        <v>17</v>
      </c>
      <c r="P14" s="12">
        <v>15</v>
      </c>
      <c r="Q14" s="12">
        <v>12</v>
      </c>
      <c r="R14" s="13">
        <v>0</v>
      </c>
      <c r="S14" s="1">
        <f>SUM(M14:R14)</f>
        <v>67</v>
      </c>
      <c r="T14" s="2">
        <f t="shared" si="2"/>
        <v>81.70731707317073</v>
      </c>
      <c r="V14" s="11">
        <f t="shared" si="3"/>
        <v>112</v>
      </c>
      <c r="W14" s="19">
        <f t="shared" si="4"/>
        <v>71.7948717948718</v>
      </c>
    </row>
    <row r="15" spans="1:23" ht="14.25" customHeight="1">
      <c r="A15" s="1">
        <v>13</v>
      </c>
      <c r="B15" s="1" t="s">
        <v>12</v>
      </c>
      <c r="C15" s="11">
        <v>11</v>
      </c>
      <c r="D15" s="12">
        <v>12</v>
      </c>
      <c r="E15" s="12">
        <v>12</v>
      </c>
      <c r="F15" s="12">
        <v>0</v>
      </c>
      <c r="G15" s="12">
        <v>10</v>
      </c>
      <c r="H15" s="12">
        <v>7</v>
      </c>
      <c r="I15" s="13">
        <v>11</v>
      </c>
      <c r="J15" s="1">
        <f t="shared" si="0"/>
        <v>63</v>
      </c>
      <c r="K15" s="2">
        <f t="shared" si="1"/>
        <v>85.13513513513513</v>
      </c>
      <c r="M15" s="11">
        <v>13</v>
      </c>
      <c r="N15" s="12">
        <v>11</v>
      </c>
      <c r="O15" s="12">
        <v>17</v>
      </c>
      <c r="P15" s="12">
        <v>16</v>
      </c>
      <c r="Q15" s="12">
        <v>12</v>
      </c>
      <c r="R15" s="13">
        <v>13</v>
      </c>
      <c r="S15" s="1">
        <f>SUM(M15:R15)</f>
        <v>82</v>
      </c>
      <c r="T15" s="2">
        <f t="shared" si="2"/>
        <v>100</v>
      </c>
      <c r="V15" s="11">
        <f t="shared" si="3"/>
        <v>145</v>
      </c>
      <c r="W15" s="19">
        <f t="shared" si="4"/>
        <v>92.94871794871796</v>
      </c>
    </row>
    <row r="16" spans="1:23" ht="14.25" customHeight="1">
      <c r="A16" s="1">
        <v>14</v>
      </c>
      <c r="B16" s="1" t="s">
        <v>13</v>
      </c>
      <c r="C16" s="11">
        <v>11</v>
      </c>
      <c r="D16" s="12">
        <v>12</v>
      </c>
      <c r="E16" s="12">
        <v>12</v>
      </c>
      <c r="F16" s="12">
        <v>11</v>
      </c>
      <c r="G16" s="12">
        <v>10</v>
      </c>
      <c r="H16" s="12">
        <v>7</v>
      </c>
      <c r="I16" s="13">
        <v>11</v>
      </c>
      <c r="J16" s="1">
        <f t="shared" si="0"/>
        <v>74</v>
      </c>
      <c r="K16" s="2">
        <f t="shared" si="1"/>
        <v>100</v>
      </c>
      <c r="M16" s="11">
        <v>13</v>
      </c>
      <c r="N16" s="12">
        <v>11</v>
      </c>
      <c r="O16" s="12">
        <v>17</v>
      </c>
      <c r="P16" s="12">
        <v>16</v>
      </c>
      <c r="Q16" s="12">
        <v>12</v>
      </c>
      <c r="R16" s="13">
        <v>13</v>
      </c>
      <c r="S16" s="1">
        <f>SUM(M16:R16)</f>
        <v>82</v>
      </c>
      <c r="T16" s="2">
        <f t="shared" si="2"/>
        <v>100</v>
      </c>
      <c r="V16" s="11">
        <f t="shared" si="3"/>
        <v>156</v>
      </c>
      <c r="W16" s="19">
        <f t="shared" si="4"/>
        <v>100</v>
      </c>
    </row>
    <row r="17" spans="1:23" ht="14.25" customHeight="1">
      <c r="A17" s="1">
        <v>15</v>
      </c>
      <c r="B17" s="1" t="s">
        <v>14</v>
      </c>
      <c r="C17" s="11">
        <v>11</v>
      </c>
      <c r="D17" s="12">
        <v>12</v>
      </c>
      <c r="E17" s="12">
        <v>12</v>
      </c>
      <c r="F17" s="12">
        <v>11</v>
      </c>
      <c r="G17" s="12">
        <v>10</v>
      </c>
      <c r="H17" s="12">
        <v>7</v>
      </c>
      <c r="I17" s="13">
        <v>11</v>
      </c>
      <c r="J17" s="1">
        <f t="shared" si="0"/>
        <v>74</v>
      </c>
      <c r="K17" s="2">
        <f t="shared" si="1"/>
        <v>100</v>
      </c>
      <c r="M17" s="11">
        <v>13</v>
      </c>
      <c r="N17" s="12">
        <v>11</v>
      </c>
      <c r="O17" s="12">
        <v>17</v>
      </c>
      <c r="P17" s="12">
        <v>16</v>
      </c>
      <c r="Q17" s="12">
        <v>12</v>
      </c>
      <c r="R17" s="13">
        <v>13</v>
      </c>
      <c r="S17" s="1">
        <f>SUM(M17:R17)</f>
        <v>82</v>
      </c>
      <c r="T17" s="2">
        <f t="shared" si="2"/>
        <v>100</v>
      </c>
      <c r="V17" s="11">
        <f t="shared" si="3"/>
        <v>156</v>
      </c>
      <c r="W17" s="19">
        <f t="shared" si="4"/>
        <v>100</v>
      </c>
    </row>
    <row r="18" spans="1:23" ht="14.25" customHeight="1">
      <c r="A18" s="1">
        <v>16</v>
      </c>
      <c r="B18" s="1" t="s">
        <v>15</v>
      </c>
      <c r="C18" s="11">
        <v>11</v>
      </c>
      <c r="D18" s="12">
        <v>12</v>
      </c>
      <c r="E18" s="12">
        <v>12</v>
      </c>
      <c r="F18" s="12">
        <v>11</v>
      </c>
      <c r="G18" s="12">
        <v>10</v>
      </c>
      <c r="H18" s="12">
        <v>7</v>
      </c>
      <c r="I18" s="13">
        <v>11</v>
      </c>
      <c r="J18" s="1">
        <f t="shared" si="0"/>
        <v>74</v>
      </c>
      <c r="K18" s="2">
        <f t="shared" si="1"/>
        <v>100</v>
      </c>
      <c r="M18" s="11">
        <v>10</v>
      </c>
      <c r="N18" s="12">
        <v>11</v>
      </c>
      <c r="O18" s="12">
        <v>17</v>
      </c>
      <c r="P18" s="12">
        <v>16</v>
      </c>
      <c r="Q18" s="12">
        <v>12</v>
      </c>
      <c r="R18" s="13">
        <v>13</v>
      </c>
      <c r="S18" s="1">
        <f>SUM(M18:R18)</f>
        <v>79</v>
      </c>
      <c r="T18" s="2">
        <f t="shared" si="2"/>
        <v>96.34146341463415</v>
      </c>
      <c r="V18" s="11">
        <f t="shared" si="3"/>
        <v>153</v>
      </c>
      <c r="W18" s="19">
        <f t="shared" si="4"/>
        <v>98.07692307692307</v>
      </c>
    </row>
    <row r="19" spans="1:23" ht="14.25" customHeight="1">
      <c r="A19" s="1">
        <v>17</v>
      </c>
      <c r="B19" s="1" t="s">
        <v>16</v>
      </c>
      <c r="C19" s="11">
        <v>11</v>
      </c>
      <c r="D19" s="12">
        <v>12</v>
      </c>
      <c r="E19" s="12">
        <v>12</v>
      </c>
      <c r="F19" s="12">
        <v>11</v>
      </c>
      <c r="G19" s="12">
        <v>0</v>
      </c>
      <c r="H19" s="12">
        <v>7</v>
      </c>
      <c r="I19" s="13">
        <v>7</v>
      </c>
      <c r="J19" s="1">
        <f t="shared" si="0"/>
        <v>60</v>
      </c>
      <c r="K19" s="2">
        <f t="shared" si="1"/>
        <v>81.08108108108108</v>
      </c>
      <c r="M19" s="11">
        <v>7</v>
      </c>
      <c r="N19" s="12">
        <v>11</v>
      </c>
      <c r="O19" s="12">
        <v>9</v>
      </c>
      <c r="P19" s="12">
        <v>16</v>
      </c>
      <c r="Q19" s="12">
        <v>12</v>
      </c>
      <c r="R19" s="13">
        <v>13</v>
      </c>
      <c r="S19" s="1">
        <f>SUM(M19:R19)</f>
        <v>68</v>
      </c>
      <c r="T19" s="2">
        <f t="shared" si="2"/>
        <v>82.92682926829268</v>
      </c>
      <c r="V19" s="11">
        <f t="shared" si="3"/>
        <v>128</v>
      </c>
      <c r="W19" s="19">
        <f t="shared" si="4"/>
        <v>82.05128205128204</v>
      </c>
    </row>
    <row r="20" spans="1:23" ht="14.25" customHeight="1">
      <c r="A20" s="1">
        <v>18</v>
      </c>
      <c r="B20" s="1" t="s">
        <v>17</v>
      </c>
      <c r="C20" s="14">
        <v>0</v>
      </c>
      <c r="D20" s="15">
        <v>12</v>
      </c>
      <c r="E20" s="15">
        <v>12</v>
      </c>
      <c r="F20" s="15">
        <v>9</v>
      </c>
      <c r="G20" s="15">
        <v>10</v>
      </c>
      <c r="H20" s="15">
        <v>7</v>
      </c>
      <c r="I20" s="16">
        <v>5</v>
      </c>
      <c r="J20" s="1">
        <f t="shared" si="0"/>
        <v>55</v>
      </c>
      <c r="K20" s="2">
        <f t="shared" si="1"/>
        <v>74.32432432432432</v>
      </c>
      <c r="M20" s="14">
        <v>13</v>
      </c>
      <c r="N20" s="15">
        <v>11</v>
      </c>
      <c r="O20" s="15">
        <v>17</v>
      </c>
      <c r="P20" s="15">
        <v>16</v>
      </c>
      <c r="Q20" s="15">
        <v>7</v>
      </c>
      <c r="R20" s="16">
        <v>0</v>
      </c>
      <c r="S20" s="1">
        <f>SUM(M20:R20)</f>
        <v>64</v>
      </c>
      <c r="T20" s="2">
        <f t="shared" si="2"/>
        <v>78.04878048780488</v>
      </c>
      <c r="V20" s="14">
        <f t="shared" si="3"/>
        <v>119</v>
      </c>
      <c r="W20" s="20">
        <f t="shared" si="4"/>
        <v>76.28205128205127</v>
      </c>
    </row>
    <row r="28" ht="18.75">
      <c r="T28" s="1" t="s">
        <v>77</v>
      </c>
    </row>
    <row r="30" ht="21" customHeight="1">
      <c r="A30" s="21" t="s">
        <v>72</v>
      </c>
    </row>
    <row r="31" spans="1:14" ht="17.25" customHeight="1">
      <c r="A31" s="1" t="s">
        <v>48</v>
      </c>
      <c r="B31" s="1" t="s">
        <v>18</v>
      </c>
      <c r="M31" s="1" t="s">
        <v>43</v>
      </c>
      <c r="N31" s="1" t="s">
        <v>50</v>
      </c>
    </row>
    <row r="32" spans="2:14" ht="17.25" customHeight="1">
      <c r="B32" s="1" t="s">
        <v>19</v>
      </c>
      <c r="N32" s="1" t="s">
        <v>51</v>
      </c>
    </row>
    <row r="33" spans="2:14" ht="17.25" customHeight="1">
      <c r="B33" s="1" t="s">
        <v>20</v>
      </c>
      <c r="N33" s="1" t="s">
        <v>52</v>
      </c>
    </row>
    <row r="34" spans="2:14" ht="17.25" customHeight="1">
      <c r="B34" s="1" t="s">
        <v>21</v>
      </c>
      <c r="N34" s="1" t="s">
        <v>53</v>
      </c>
    </row>
    <row r="35" spans="1:14" ht="17.25" customHeight="1">
      <c r="A35" s="1" t="s">
        <v>49</v>
      </c>
      <c r="B35" s="1" t="s">
        <v>22</v>
      </c>
      <c r="N35" s="1" t="s">
        <v>54</v>
      </c>
    </row>
    <row r="36" spans="2:14" ht="17.25" customHeight="1">
      <c r="B36" s="1" t="s">
        <v>23</v>
      </c>
      <c r="N36" s="1" t="s">
        <v>55</v>
      </c>
    </row>
    <row r="37" spans="1:14" ht="17.25" customHeight="1">
      <c r="A37" s="1" t="s">
        <v>33</v>
      </c>
      <c r="B37" s="1" t="s">
        <v>24</v>
      </c>
      <c r="N37" s="1" t="s">
        <v>56</v>
      </c>
    </row>
    <row r="38" spans="2:14" ht="17.25" customHeight="1">
      <c r="B38" s="1" t="s">
        <v>25</v>
      </c>
      <c r="N38" s="1" t="s">
        <v>57</v>
      </c>
    </row>
    <row r="39" spans="1:14" ht="17.25" customHeight="1">
      <c r="A39" s="1" t="s">
        <v>38</v>
      </c>
      <c r="B39" s="1" t="s">
        <v>26</v>
      </c>
      <c r="M39" s="1" t="s">
        <v>44</v>
      </c>
      <c r="N39" s="1" t="s">
        <v>58</v>
      </c>
    </row>
    <row r="40" spans="2:14" ht="17.25" customHeight="1">
      <c r="B40" s="1" t="s">
        <v>27</v>
      </c>
      <c r="N40" s="1" t="s">
        <v>59</v>
      </c>
    </row>
    <row r="41" spans="2:14" ht="17.25" customHeight="1">
      <c r="B41" s="1" t="s">
        <v>28</v>
      </c>
      <c r="N41" s="1" t="s">
        <v>60</v>
      </c>
    </row>
    <row r="42" spans="2:14" ht="17.25" customHeight="1">
      <c r="B42" s="1" t="s">
        <v>29</v>
      </c>
      <c r="N42" s="1" t="s">
        <v>61</v>
      </c>
    </row>
    <row r="43" spans="2:14" ht="17.25" customHeight="1">
      <c r="B43" s="1" t="s">
        <v>30</v>
      </c>
      <c r="N43" s="1" t="s">
        <v>62</v>
      </c>
    </row>
    <row r="44" spans="1:14" ht="17.25" customHeight="1">
      <c r="A44" s="1" t="s">
        <v>35</v>
      </c>
      <c r="B44" s="1" t="s">
        <v>31</v>
      </c>
      <c r="M44" s="1" t="s">
        <v>46</v>
      </c>
      <c r="N44" s="1" t="s">
        <v>63</v>
      </c>
    </row>
    <row r="45" spans="2:14" ht="17.25" customHeight="1">
      <c r="B45" s="1" t="s">
        <v>32</v>
      </c>
      <c r="N45" s="1" t="s">
        <v>64</v>
      </c>
    </row>
    <row r="46" spans="13:14" ht="17.25" customHeight="1">
      <c r="M46" s="1" t="s">
        <v>45</v>
      </c>
      <c r="N46" s="1" t="s">
        <v>65</v>
      </c>
    </row>
    <row r="47" ht="17.25" customHeight="1">
      <c r="N47" s="1" t="s">
        <v>66</v>
      </c>
    </row>
    <row r="48" ht="17.25" customHeight="1">
      <c r="N48" s="1" t="s">
        <v>67</v>
      </c>
    </row>
    <row r="49" spans="13:14" ht="17.25" customHeight="1">
      <c r="M49" s="1" t="s">
        <v>42</v>
      </c>
      <c r="N49" s="1" t="s">
        <v>68</v>
      </c>
    </row>
    <row r="50" ht="17.25" customHeight="1">
      <c r="N50" s="1" t="s">
        <v>69</v>
      </c>
    </row>
    <row r="51" ht="17.25" customHeight="1">
      <c r="N51" s="1" t="s">
        <v>70</v>
      </c>
    </row>
    <row r="52" ht="17.25" customHeight="1">
      <c r="N52" s="1" t="s">
        <v>71</v>
      </c>
    </row>
    <row r="53" spans="13:14" ht="17.25" customHeight="1">
      <c r="M53" s="1" t="s">
        <v>41</v>
      </c>
      <c r="N53" s="1" t="s">
        <v>73</v>
      </c>
    </row>
    <row r="54" ht="17.25" customHeight="1">
      <c r="N54" s="1" t="s">
        <v>71</v>
      </c>
    </row>
    <row r="55" ht="17.25" customHeight="1">
      <c r="N55" s="1" t="s">
        <v>74</v>
      </c>
    </row>
  </sheetData>
  <printOptions/>
  <pageMargins left="0.75" right="0.75" top="1" bottom="1" header="0.5" footer="0.5"/>
  <pageSetup horizontalDpi="2400" verticalDpi="2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Burin Rujjapan</dc:creator>
  <cp:keywords/>
  <dc:description/>
  <cp:lastModifiedBy>Burin Rujjapan</cp:lastModifiedBy>
  <cp:lastPrinted>2007-10-07T17:35:55Z</cp:lastPrinted>
  <dcterms:created xsi:type="dcterms:W3CDTF">2007-10-07T20:04:52Z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